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HP\"/>
    </mc:Choice>
  </mc:AlternateContent>
  <xr:revisionPtr revIDLastSave="0" documentId="13_ncr:1_{9A61CFA0-0710-4AD9-A438-5520887915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注文書①" sheetId="2" r:id="rId1"/>
    <sheet name="商品一覧" sheetId="3" r:id="rId2"/>
  </sheets>
  <calcPr calcId="191029"/>
</workbook>
</file>

<file path=xl/calcChain.xml><?xml version="1.0" encoding="utf-8"?>
<calcChain xmlns="http://schemas.openxmlformats.org/spreadsheetml/2006/main">
  <c r="N22" i="2" l="1"/>
  <c r="N21" i="2"/>
  <c r="N20" i="2"/>
  <c r="N19" i="2"/>
  <c r="N18" i="2"/>
  <c r="N17" i="2"/>
  <c r="N16" i="2"/>
  <c r="N15" i="2"/>
  <c r="N14" i="2"/>
  <c r="N13" i="2"/>
  <c r="N12" i="2"/>
  <c r="M22" i="2" l="1"/>
  <c r="M13" i="2"/>
  <c r="M14" i="2"/>
  <c r="M15" i="2"/>
  <c r="M16" i="2"/>
  <c r="M17" i="2"/>
  <c r="M18" i="2"/>
  <c r="M19" i="2"/>
  <c r="M20" i="2"/>
  <c r="M21" i="2"/>
  <c r="M12" i="2"/>
  <c r="M8" i="2" l="1"/>
</calcChain>
</file>

<file path=xl/sharedStrings.xml><?xml version="1.0" encoding="utf-8"?>
<sst xmlns="http://schemas.openxmlformats.org/spreadsheetml/2006/main" count="77" uniqueCount="57">
  <si>
    <t>商品番号</t>
    <rPh sb="0" eb="2">
      <t>ショウヒン</t>
    </rPh>
    <rPh sb="2" eb="4">
      <t>バンゴウ</t>
    </rPh>
    <phoneticPr fontId="1"/>
  </si>
  <si>
    <t>等級</t>
    <rPh sb="0" eb="2">
      <t>トウキュウ</t>
    </rPh>
    <phoneticPr fontId="1"/>
  </si>
  <si>
    <t>金額</t>
    <rPh sb="0" eb="2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</si>
  <si>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</si>
  <si>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</si>
  <si>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</si>
  <si>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</si>
  <si>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</si>
  <si>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</si>
  <si>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</si>
  <si>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</si>
  <si>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法人名</t>
  </si>
  <si>
    <t>役職</t>
  </si>
  <si>
    <t>氏名</t>
  </si>
  <si>
    <t>電話番号</t>
  </si>
  <si>
    <t>郵便番号</t>
  </si>
  <si>
    <t>様</t>
    <rPh sb="0" eb="1">
      <t>サマ</t>
    </rPh>
    <phoneticPr fontId="1"/>
  </si>
  <si>
    <t>ご依頼主様</t>
    <rPh sb="1" eb="4">
      <t>イライヌシ</t>
    </rPh>
    <rPh sb="4" eb="5">
      <t>サマ</t>
    </rPh>
    <phoneticPr fontId="1"/>
  </si>
  <si>
    <t>お届け先様</t>
    <rPh sb="1" eb="2">
      <t>トド</t>
    </rPh>
    <rPh sb="3" eb="5">
      <t>サキサマ</t>
    </rPh>
    <phoneticPr fontId="1"/>
  </si>
  <si>
    <t>自動で入ります</t>
    <rPh sb="0" eb="2">
      <t>ジドウ</t>
    </rPh>
    <rPh sb="3" eb="4">
      <t>ハイ</t>
    </rPh>
    <phoneticPr fontId="1"/>
  </si>
  <si>
    <t>合計金額</t>
    <rPh sb="0" eb="2">
      <t>ゴウケイ</t>
    </rPh>
    <rPh sb="2" eb="4">
      <t>キンガク</t>
    </rPh>
    <phoneticPr fontId="1"/>
  </si>
  <si>
    <t>役職</t>
    <phoneticPr fontId="1"/>
  </si>
  <si>
    <r>
      <t>住所２</t>
    </r>
    <r>
      <rPr>
        <sz val="8"/>
        <color theme="1"/>
        <rFont val="ＭＳ Ｐゴシック"/>
        <family val="3"/>
        <charset val="128"/>
      </rPr>
      <t>（マンション名・部屋番号）</t>
    </r>
    <rPh sb="9" eb="10">
      <t>メイ</t>
    </rPh>
    <rPh sb="11" eb="13">
      <t>ヘヤ</t>
    </rPh>
    <rPh sb="13" eb="15">
      <t>バンゴウ</t>
    </rPh>
    <phoneticPr fontId="1"/>
  </si>
  <si>
    <t>お申込み日</t>
    <rPh sb="1" eb="3">
      <t>モウシコ</t>
    </rPh>
    <rPh sb="4" eb="5">
      <t>ビ</t>
    </rPh>
    <phoneticPr fontId="1"/>
  </si>
  <si>
    <t>会社名</t>
    <rPh sb="0" eb="2">
      <t>カイシャ</t>
    </rPh>
    <rPh sb="2" eb="3">
      <t>メイ</t>
    </rPh>
    <phoneticPr fontId="1"/>
  </si>
  <si>
    <t>ご担当者様</t>
    <rPh sb="1" eb="4">
      <t>タントウシャ</t>
    </rPh>
    <rPh sb="4" eb="5">
      <t>サマ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</si>
  <si>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</si>
  <si>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</si>
  <si>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熨斗</t>
    <rPh sb="0" eb="2">
      <t>ノシ</t>
    </rPh>
    <phoneticPr fontId="1"/>
  </si>
  <si>
    <t>例</t>
    <rPh sb="0" eb="1">
      <t>レイ</t>
    </rPh>
    <phoneticPr fontId="1"/>
  </si>
  <si>
    <t>株式会社サンヒルズ沖縄</t>
    <rPh sb="0" eb="4">
      <t>カブシキガイシャ</t>
    </rPh>
    <rPh sb="9" eb="11">
      <t>オキナワ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</si>
  <si>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</si>
  <si>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山田　太郎</t>
    <rPh sb="0" eb="2">
      <t>ヤマダ</t>
    </rPh>
    <rPh sb="3" eb="5">
      <t>タロウ</t>
    </rPh>
    <phoneticPr fontId="1"/>
  </si>
  <si>
    <t>0980-00-0000</t>
    <phoneticPr fontId="1"/>
  </si>
  <si>
    <t>905-1425</t>
    <phoneticPr fontId="1"/>
  </si>
  <si>
    <t>沖縄県国頭郡国頭村佐手788-21</t>
    <rPh sb="0" eb="3">
      <t>オキナワケン</t>
    </rPh>
    <rPh sb="3" eb="6">
      <t>クニガミグン</t>
    </rPh>
    <rPh sb="6" eb="8">
      <t>クニガミ</t>
    </rPh>
    <rPh sb="8" eb="9">
      <t>ソン</t>
    </rPh>
    <rPh sb="9" eb="11">
      <t>サテ</t>
    </rPh>
    <phoneticPr fontId="1"/>
  </si>
  <si>
    <t>サンヒルズビル１Ｆ</t>
    <phoneticPr fontId="1"/>
  </si>
  <si>
    <t>③</t>
  </si>
  <si>
    <t>プルダウンで
お選び頂けます</t>
    <phoneticPr fontId="1"/>
  </si>
  <si>
    <r>
      <t>住所１</t>
    </r>
    <r>
      <rPr>
        <sz val="8"/>
        <color theme="1"/>
        <rFont val="ＭＳ Ｐゴシック"/>
        <family val="3"/>
        <charset val="128"/>
      </rPr>
      <t>（都道府県・市区町村・番地）</t>
    </r>
    <rPh sb="4" eb="8">
      <t>トドウフケン</t>
    </rPh>
    <rPh sb="9" eb="11">
      <t>シク</t>
    </rPh>
    <rPh sb="11" eb="13">
      <t>チョウソン</t>
    </rPh>
    <rPh sb="14" eb="16">
      <t>バンチ</t>
    </rPh>
    <phoneticPr fontId="1"/>
  </si>
  <si>
    <t>数量</t>
    <rPh sb="0" eb="2">
      <t>スウリョウ</t>
    </rPh>
    <phoneticPr fontId="1"/>
  </si>
  <si>
    <t>プルダウンで
お選び頂けます</t>
    <phoneticPr fontId="1"/>
  </si>
  <si>
    <t>●セルが黄色くなっている列は必須項目です。必ずご入力ください。
●セル内で改行（Ａｌｔ+Ｅｎｔｅｒ）は行わないでください。
●ご依頼主様が複数ある場合は、シートをコピーしてご利用ください。
●お届け先が１０件以上ある場合は、行をコピーして増やしてください。
●熨斗の名入れは承っておりません。予めご了承ください。</t>
    <rPh sb="4" eb="6">
      <t>キイロ</t>
    </rPh>
    <rPh sb="12" eb="13">
      <t>レツ</t>
    </rPh>
    <rPh sb="14" eb="16">
      <t>ヒッス</t>
    </rPh>
    <rPh sb="16" eb="18">
      <t>コウモク</t>
    </rPh>
    <rPh sb="21" eb="22">
      <t>カナラ</t>
    </rPh>
    <rPh sb="24" eb="26">
      <t>ニュウリョク</t>
    </rPh>
    <rPh sb="35" eb="36">
      <t>ナイ</t>
    </rPh>
    <rPh sb="37" eb="39">
      <t>カイギョウ</t>
    </rPh>
    <rPh sb="51" eb="52">
      <t>オコナ</t>
    </rPh>
    <rPh sb="64" eb="67">
      <t>イライヌシ</t>
    </rPh>
    <rPh sb="67" eb="68">
      <t>サマ</t>
    </rPh>
    <rPh sb="69" eb="71">
      <t>フクスウ</t>
    </rPh>
    <rPh sb="73" eb="75">
      <t>バアイ</t>
    </rPh>
    <rPh sb="87" eb="89">
      <t>リヨウ</t>
    </rPh>
    <rPh sb="97" eb="98">
      <t>トド</t>
    </rPh>
    <rPh sb="99" eb="100">
      <t>サキ</t>
    </rPh>
    <rPh sb="103" eb="106">
      <t>ケンイジョウ</t>
    </rPh>
    <rPh sb="108" eb="110">
      <t>バアイ</t>
    </rPh>
    <rPh sb="112" eb="113">
      <t>ギョウ</t>
    </rPh>
    <rPh sb="119" eb="120">
      <t>フ</t>
    </rPh>
    <rPh sb="130" eb="132">
      <t>ノシ</t>
    </rPh>
    <rPh sb="133" eb="134">
      <t>ナ</t>
    </rPh>
    <rPh sb="134" eb="135">
      <t>イ</t>
    </rPh>
    <rPh sb="137" eb="138">
      <t>ウケタマワ</t>
    </rPh>
    <rPh sb="146" eb="147">
      <t>アラカジ</t>
    </rPh>
    <rPh sb="149" eb="151">
      <t>リョウショウ</t>
    </rPh>
    <phoneticPr fontId="1"/>
  </si>
  <si>
    <t>敬称</t>
    <phoneticPr fontId="1"/>
  </si>
  <si>
    <t>不要</t>
  </si>
  <si>
    <t>※こちらの表は読み取り専用のため編集できません</t>
    <rPh sb="5" eb="6">
      <t>ヒョウ</t>
    </rPh>
    <rPh sb="7" eb="8">
      <t>ヨ</t>
    </rPh>
    <rPh sb="9" eb="10">
      <t>ト</t>
    </rPh>
    <rPh sb="11" eb="13">
      <t>センヨウ</t>
    </rPh>
    <rPh sb="16" eb="18">
      <t>ヘンシュウ</t>
    </rPh>
    <phoneticPr fontId="1"/>
  </si>
  <si>
    <t>商品名</t>
    <rPh sb="0" eb="3">
      <t>ショウヒンメイ</t>
    </rPh>
    <phoneticPr fontId="1"/>
  </si>
  <si>
    <t>極　　　900ｇ</t>
    <rPh sb="0" eb="1">
      <t>キワ</t>
    </rPh>
    <phoneticPr fontId="1"/>
  </si>
  <si>
    <t>極　　　1.8kg</t>
    <rPh sb="0" eb="1">
      <t>キワ</t>
    </rPh>
    <phoneticPr fontId="1"/>
  </si>
  <si>
    <t>秀　　　1kg</t>
    <rPh sb="0" eb="1">
      <t>シュウ</t>
    </rPh>
    <phoneticPr fontId="1"/>
  </si>
  <si>
    <t>秀　　　2kg</t>
    <rPh sb="0" eb="1">
      <t>シュウ</t>
    </rPh>
    <phoneticPr fontId="1"/>
  </si>
  <si>
    <t>優　　　1kg</t>
    <rPh sb="0" eb="1">
      <t>ユウ</t>
    </rPh>
    <phoneticPr fontId="1"/>
  </si>
  <si>
    <t>優　　　1.5kg</t>
    <rPh sb="0" eb="1">
      <t>ユウ</t>
    </rPh>
    <phoneticPr fontId="1"/>
  </si>
  <si>
    <t>優　　　2kg</t>
    <rPh sb="0" eb="1">
      <t>ユウ</t>
    </rPh>
    <phoneticPr fontId="1"/>
  </si>
  <si>
    <t>家庭用　1.5kg</t>
    <rPh sb="0" eb="3">
      <t>カテイヨウ</t>
    </rPh>
    <phoneticPr fontId="1"/>
  </si>
  <si>
    <t>sunsun2023</t>
    <phoneticPr fontId="1"/>
  </si>
  <si>
    <t>２０２３年　　　月　　　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</si>
</sst>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Arial"/>
      <family val="2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" fontId="0" fillId="3" borderId="13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5" fontId="0" fillId="3" borderId="11" xfId="0" applyNumberForma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5" fontId="0" fillId="5" borderId="13" xfId="0" applyNumberForma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19" xfId="0" applyBorder="1" applyAlignme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9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3" fontId="0" fillId="0" borderId="1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5" fontId="11" fillId="0" borderId="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showGridLines="0" zoomScale="90" zoomScaleNormal="90" workbookViewId="0">
      <pane ySplit="11" topLeftCell="A12" activePane="bottomLeft" state="frozen"/>
      <selection pane="bottomLeft" activeCell="Q15" sqref="Q15"/>
    </sheetView>
  </sheetViews>
  <sheetFormatPr defaultRowHeight="13.5" x14ac:dyDescent="0.15"/>
  <cols>
    <col min="1" max="1" width="10.75" customWidth="1"/>
    <col min="2" max="2" width="21.5" customWidth="1"/>
    <col min="3" max="3" width="13.125" customWidth="1"/>
    <col min="4" max="4" width="14.5" customWidth="1"/>
    <col min="5" max="5" width="4.875" style="24" customWidth="1"/>
    <col min="6" max="6" width="13.75" customWidth="1"/>
    <col min="8" max="8" width="25.875" customWidth="1"/>
    <col min="9" max="9" width="25.625" customWidth="1"/>
    <col min="10" max="10" width="10.375" customWidth="1"/>
    <col min="11" max="11" width="10.375" style="25" customWidth="1"/>
    <col min="12" max="12" width="11" style="25" customWidth="1"/>
    <col min="13" max="13" width="11.125" style="25" customWidth="1"/>
    <col min="14" max="14" width="10.125" style="25" customWidth="1"/>
  </cols>
  <sheetData>
    <row r="1" spans="1:29" ht="6" customHeight="1" x14ac:dyDescent="0.15"/>
    <row r="2" spans="1:29" ht="16.5" customHeight="1" x14ac:dyDescent="0.15">
      <c r="A2" s="69" t="s">
        <v>42</v>
      </c>
      <c r="B2" s="69"/>
      <c r="C2" s="69"/>
      <c r="D2" s="69"/>
      <c r="E2" s="69"/>
      <c r="F2" s="26" t="s">
        <v>24</v>
      </c>
      <c r="G2" s="66"/>
      <c r="H2" s="67"/>
    </row>
    <row r="3" spans="1:29" ht="16.5" customHeight="1" x14ac:dyDescent="0.15">
      <c r="A3" s="69"/>
      <c r="B3" s="69"/>
      <c r="C3" s="69"/>
      <c r="D3" s="69"/>
      <c r="E3" s="69"/>
      <c r="F3" s="27" t="s">
        <v>25</v>
      </c>
      <c r="G3" s="66"/>
      <c r="H3" s="67"/>
    </row>
    <row r="4" spans="1:29" ht="16.5" customHeight="1" x14ac:dyDescent="0.15">
      <c r="A4" s="69"/>
      <c r="B4" s="69"/>
      <c r="C4" s="69"/>
      <c r="D4" s="69"/>
      <c r="E4" s="69"/>
      <c r="F4" s="27" t="s">
        <v>26</v>
      </c>
      <c r="G4" s="66"/>
      <c r="H4" s="67"/>
    </row>
    <row r="5" spans="1:29" ht="16.5" customHeight="1" thickBot="1" x14ac:dyDescent="0.2">
      <c r="A5" s="69"/>
      <c r="B5" s="69"/>
      <c r="C5" s="69"/>
      <c r="D5" s="69"/>
      <c r="E5" s="69"/>
      <c r="F5" s="27" t="s">
        <v>27</v>
      </c>
      <c r="G5" s="66"/>
      <c r="H5" s="67"/>
      <c r="I5" s="28"/>
      <c r="J5" s="28"/>
      <c r="K5" s="29" t="s">
        <v>23</v>
      </c>
      <c r="L5" s="29"/>
      <c r="M5" s="68" t="s">
        <v>56</v>
      </c>
      <c r="N5" s="68"/>
    </row>
    <row r="6" spans="1:29" ht="15" thickTop="1" thickBot="1" x14ac:dyDescent="0.2"/>
    <row r="7" spans="1:29" x14ac:dyDescent="0.15">
      <c r="A7" s="76" t="s">
        <v>17</v>
      </c>
      <c r="B7" s="1" t="s">
        <v>11</v>
      </c>
      <c r="C7" s="1" t="s">
        <v>12</v>
      </c>
      <c r="D7" s="78" t="s">
        <v>13</v>
      </c>
      <c r="E7" s="79"/>
      <c r="F7" s="22" t="s">
        <v>14</v>
      </c>
      <c r="G7" s="22" t="s">
        <v>15</v>
      </c>
      <c r="H7" s="10" t="s">
        <v>39</v>
      </c>
      <c r="I7" s="23" t="s">
        <v>22</v>
      </c>
      <c r="J7" s="11"/>
      <c r="K7"/>
      <c r="L7"/>
      <c r="M7" s="80" t="s">
        <v>20</v>
      </c>
      <c r="N7" s="81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33.75" customHeight="1" thickBot="1" x14ac:dyDescent="0.2">
      <c r="A8" s="77"/>
      <c r="B8" s="40"/>
      <c r="C8" s="40"/>
      <c r="D8" s="64"/>
      <c r="E8" s="65"/>
      <c r="F8" s="40"/>
      <c r="G8" s="40"/>
      <c r="H8" s="40"/>
      <c r="I8" s="41"/>
      <c r="K8"/>
      <c r="L8"/>
      <c r="M8" s="82">
        <f>SUMIF(N13:N106,"&lt;&gt;#N/A")</f>
        <v>0</v>
      </c>
      <c r="N8" s="83"/>
    </row>
    <row r="9" spans="1:29" ht="14.25" thickBot="1" x14ac:dyDescent="0.2"/>
    <row r="10" spans="1:29" ht="24" customHeight="1" x14ac:dyDescent="0.15">
      <c r="A10" s="85" t="s">
        <v>18</v>
      </c>
      <c r="B10" s="70" t="s">
        <v>11</v>
      </c>
      <c r="C10" s="72" t="s">
        <v>21</v>
      </c>
      <c r="D10" s="60" t="s">
        <v>13</v>
      </c>
      <c r="E10" s="62" t="s">
        <v>43</v>
      </c>
      <c r="F10" s="74" t="s">
        <v>14</v>
      </c>
      <c r="G10" s="74" t="s">
        <v>15</v>
      </c>
      <c r="H10" s="62" t="s">
        <v>39</v>
      </c>
      <c r="I10" s="72" t="s">
        <v>22</v>
      </c>
      <c r="J10" s="21" t="s">
        <v>28</v>
      </c>
      <c r="K10" s="15" t="s">
        <v>0</v>
      </c>
      <c r="L10" s="20" t="s">
        <v>40</v>
      </c>
      <c r="M10" s="6" t="s">
        <v>1</v>
      </c>
      <c r="N10" s="7" t="s">
        <v>2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s="32" customFormat="1" ht="24" customHeight="1" x14ac:dyDescent="0.15">
      <c r="A11" s="86"/>
      <c r="B11" s="71"/>
      <c r="C11" s="73"/>
      <c r="D11" s="61"/>
      <c r="E11" s="63"/>
      <c r="F11" s="75"/>
      <c r="G11" s="75"/>
      <c r="H11" s="63"/>
      <c r="I11" s="84"/>
      <c r="J11" s="16" t="s">
        <v>38</v>
      </c>
      <c r="K11" s="17" t="s">
        <v>41</v>
      </c>
      <c r="L11" s="17" t="s">
        <v>41</v>
      </c>
      <c r="M11" s="38" t="s">
        <v>19</v>
      </c>
      <c r="N11" s="39" t="s">
        <v>19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s="32" customFormat="1" ht="18" customHeight="1" x14ac:dyDescent="0.15">
      <c r="A12" s="12" t="s">
        <v>29</v>
      </c>
      <c r="B12" s="52" t="s">
        <v>30</v>
      </c>
      <c r="C12" s="53" t="s">
        <v>31</v>
      </c>
      <c r="D12" s="54" t="s">
        <v>32</v>
      </c>
      <c r="E12" s="13" t="s">
        <v>16</v>
      </c>
      <c r="F12" s="14" t="s">
        <v>33</v>
      </c>
      <c r="G12" s="14" t="s">
        <v>34</v>
      </c>
      <c r="H12" s="53" t="s">
        <v>35</v>
      </c>
      <c r="I12" s="53" t="s">
        <v>36</v>
      </c>
      <c r="J12" s="13" t="s">
        <v>44</v>
      </c>
      <c r="K12" s="18" t="s">
        <v>37</v>
      </c>
      <c r="L12" s="18">
        <v>2</v>
      </c>
      <c r="M12" s="18" t="str">
        <f>IFERROR(VLOOKUP(K12,#REF!,2,FALSE),"")</f>
        <v/>
      </c>
      <c r="N12" s="19">
        <f>L12*VLOOKUP(K12,商品一覧!$A$3:$C$12,3,FALSE)</f>
        <v>15000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33.75" customHeight="1" x14ac:dyDescent="0.15">
      <c r="A13" s="2">
        <v>1</v>
      </c>
      <c r="B13" s="42"/>
      <c r="C13" s="42"/>
      <c r="D13" s="43"/>
      <c r="E13" s="33" t="s">
        <v>16</v>
      </c>
      <c r="F13" s="55"/>
      <c r="G13" s="55"/>
      <c r="H13" s="44"/>
      <c r="I13" s="45"/>
      <c r="J13" s="50"/>
      <c r="K13" s="34"/>
      <c r="L13" s="34"/>
      <c r="M13" s="4" t="str">
        <f>IFERROR(VLOOKUP(K13,#REF!,2,FALSE),"")</f>
        <v/>
      </c>
      <c r="N13" s="5" t="e">
        <f>L13*VLOOKUP(K13,商品一覧!$A$3:$C$12,3,FALSE)</f>
        <v>#N/A</v>
      </c>
    </row>
    <row r="14" spans="1:29" ht="33.75" customHeight="1" x14ac:dyDescent="0.15">
      <c r="A14" s="2">
        <v>2</v>
      </c>
      <c r="B14" s="45"/>
      <c r="C14" s="45"/>
      <c r="D14" s="46"/>
      <c r="E14" s="35" t="s">
        <v>16</v>
      </c>
      <c r="F14" s="55"/>
      <c r="G14" s="55"/>
      <c r="H14" s="44"/>
      <c r="I14" s="45"/>
      <c r="J14" s="50"/>
      <c r="K14" s="34"/>
      <c r="L14" s="34"/>
      <c r="M14" s="4" t="str">
        <f>IFERROR(VLOOKUP(K14,#REF!,2,FALSE),"")</f>
        <v/>
      </c>
      <c r="N14" s="5" t="e">
        <f>L14*VLOOKUP(K14,商品一覧!$A$3:$C$12,3,FALSE)</f>
        <v>#N/A</v>
      </c>
    </row>
    <row r="15" spans="1:29" ht="33.75" customHeight="1" x14ac:dyDescent="0.15">
      <c r="A15" s="2">
        <v>3</v>
      </c>
      <c r="B15" s="45"/>
      <c r="C15" s="45"/>
      <c r="D15" s="46"/>
      <c r="E15" s="35" t="s">
        <v>16</v>
      </c>
      <c r="F15" s="55"/>
      <c r="G15" s="55"/>
      <c r="H15" s="44"/>
      <c r="I15" s="45"/>
      <c r="J15" s="50"/>
      <c r="K15" s="34"/>
      <c r="L15" s="34"/>
      <c r="M15" s="4" t="str">
        <f>IFERROR(VLOOKUP(K15,#REF!,2,FALSE),"")</f>
        <v/>
      </c>
      <c r="N15" s="5" t="e">
        <f>L15*VLOOKUP(K15,商品一覧!$A$3:$C$12,3,FALSE)</f>
        <v>#N/A</v>
      </c>
    </row>
    <row r="16" spans="1:29" ht="33.75" customHeight="1" x14ac:dyDescent="0.15">
      <c r="A16" s="2">
        <v>4</v>
      </c>
      <c r="B16" s="45"/>
      <c r="C16" s="45"/>
      <c r="D16" s="46"/>
      <c r="E16" s="35" t="s">
        <v>16</v>
      </c>
      <c r="F16" s="55"/>
      <c r="G16" s="55"/>
      <c r="H16" s="44"/>
      <c r="I16" s="45"/>
      <c r="J16" s="50"/>
      <c r="K16" s="34"/>
      <c r="L16" s="34"/>
      <c r="M16" s="4" t="str">
        <f>IFERROR(VLOOKUP(K16,#REF!,2,FALSE),"")</f>
        <v/>
      </c>
      <c r="N16" s="5" t="e">
        <f>L16*VLOOKUP(K16,商品一覧!$A$3:$C$12,3,FALSE)</f>
        <v>#N/A</v>
      </c>
    </row>
    <row r="17" spans="1:14" ht="33.75" customHeight="1" x14ac:dyDescent="0.15">
      <c r="A17" s="2">
        <v>5</v>
      </c>
      <c r="B17" s="45"/>
      <c r="C17" s="45"/>
      <c r="D17" s="46"/>
      <c r="E17" s="35" t="s">
        <v>16</v>
      </c>
      <c r="F17" s="55"/>
      <c r="G17" s="55"/>
      <c r="H17" s="44"/>
      <c r="I17" s="45"/>
      <c r="J17" s="50"/>
      <c r="K17" s="34"/>
      <c r="L17" s="34"/>
      <c r="M17" s="4" t="str">
        <f>IFERROR(VLOOKUP(K17,#REF!,2,FALSE),"")</f>
        <v/>
      </c>
      <c r="N17" s="5" t="e">
        <f>L17*VLOOKUP(K17,商品一覧!$A$3:$C$12,3,FALSE)</f>
        <v>#N/A</v>
      </c>
    </row>
    <row r="18" spans="1:14" ht="33.75" customHeight="1" x14ac:dyDescent="0.15">
      <c r="A18" s="2">
        <v>6</v>
      </c>
      <c r="B18" s="45"/>
      <c r="C18" s="45"/>
      <c r="D18" s="46"/>
      <c r="E18" s="35" t="s">
        <v>16</v>
      </c>
      <c r="F18" s="55"/>
      <c r="G18" s="55"/>
      <c r="H18" s="44"/>
      <c r="I18" s="45"/>
      <c r="J18" s="50"/>
      <c r="K18" s="34"/>
      <c r="L18" s="34"/>
      <c r="M18" s="4" t="str">
        <f>IFERROR(VLOOKUP(K18,#REF!,2,FALSE),"")</f>
        <v/>
      </c>
      <c r="N18" s="5" t="e">
        <f>L18*VLOOKUP(K18,商品一覧!$A$3:$C$12,3,FALSE)</f>
        <v>#N/A</v>
      </c>
    </row>
    <row r="19" spans="1:14" ht="33.75" customHeight="1" x14ac:dyDescent="0.15">
      <c r="A19" s="2">
        <v>7</v>
      </c>
      <c r="B19" s="45"/>
      <c r="C19" s="45"/>
      <c r="D19" s="46"/>
      <c r="E19" s="35" t="s">
        <v>16</v>
      </c>
      <c r="F19" s="55"/>
      <c r="G19" s="55"/>
      <c r="H19" s="44"/>
      <c r="I19" s="45"/>
      <c r="J19" s="50"/>
      <c r="K19" s="34"/>
      <c r="L19" s="34"/>
      <c r="M19" s="4" t="str">
        <f>IFERROR(VLOOKUP(K19,#REF!,2,FALSE),"")</f>
        <v/>
      </c>
      <c r="N19" s="5" t="e">
        <f>L19*VLOOKUP(K19,商品一覧!$A$3:$C$12,3,FALSE)</f>
        <v>#N/A</v>
      </c>
    </row>
    <row r="20" spans="1:14" ht="33.75" customHeight="1" x14ac:dyDescent="0.15">
      <c r="A20" s="2">
        <v>8</v>
      </c>
      <c r="B20" s="45"/>
      <c r="C20" s="45"/>
      <c r="D20" s="46"/>
      <c r="E20" s="35" t="s">
        <v>16</v>
      </c>
      <c r="F20" s="55"/>
      <c r="G20" s="55"/>
      <c r="H20" s="44"/>
      <c r="I20" s="45"/>
      <c r="J20" s="50"/>
      <c r="K20" s="34"/>
      <c r="L20" s="34"/>
      <c r="M20" s="4" t="str">
        <f>IFERROR(VLOOKUP(K20,#REF!,2,FALSE),"")</f>
        <v/>
      </c>
      <c r="N20" s="5" t="e">
        <f>L20*VLOOKUP(K20,商品一覧!$A$3:$C$12,3,FALSE)</f>
        <v>#N/A</v>
      </c>
    </row>
    <row r="21" spans="1:14" ht="33.75" customHeight="1" x14ac:dyDescent="0.15">
      <c r="A21" s="2">
        <v>9</v>
      </c>
      <c r="B21" s="45"/>
      <c r="C21" s="45"/>
      <c r="D21" s="46"/>
      <c r="E21" s="35" t="s">
        <v>16</v>
      </c>
      <c r="F21" s="55"/>
      <c r="G21" s="55"/>
      <c r="H21" s="44"/>
      <c r="I21" s="45"/>
      <c r="J21" s="50"/>
      <c r="K21" s="34"/>
      <c r="L21" s="34"/>
      <c r="M21" s="4" t="str">
        <f>IFERROR(VLOOKUP(K21,#REF!,2,FALSE),"")</f>
        <v/>
      </c>
      <c r="N21" s="5" t="e">
        <f>L21*VLOOKUP(K21,商品一覧!$A$3:$C$12,3,FALSE)</f>
        <v>#N/A</v>
      </c>
    </row>
    <row r="22" spans="1:14" ht="33.75" customHeight="1" thickBot="1" x14ac:dyDescent="0.2">
      <c r="A22" s="3">
        <v>10</v>
      </c>
      <c r="B22" s="47"/>
      <c r="C22" s="47"/>
      <c r="D22" s="48"/>
      <c r="E22" s="36" t="s">
        <v>16</v>
      </c>
      <c r="F22" s="56"/>
      <c r="G22" s="56"/>
      <c r="H22" s="49"/>
      <c r="I22" s="47"/>
      <c r="J22" s="51"/>
      <c r="K22" s="37"/>
      <c r="L22" s="37"/>
      <c r="M22" s="8" t="str">
        <f>IFERROR(VLOOKUP(K22,#REF!,2,FALSE),"")</f>
        <v/>
      </c>
      <c r="N22" s="9" t="e">
        <f>L22*VLOOKUP(K22,商品一覧!$A$3:$C$12,3,FALSE)</f>
        <v>#N/A</v>
      </c>
    </row>
    <row r="23" spans="1:14" ht="33.75" customHeight="1" x14ac:dyDescent="0.15"/>
    <row r="24" spans="1:14" ht="33.75" customHeight="1" x14ac:dyDescent="0.15"/>
    <row r="25" spans="1:14" ht="33.75" customHeight="1" x14ac:dyDescent="0.15"/>
    <row r="26" spans="1:14" ht="33.75" customHeight="1" x14ac:dyDescent="0.15"/>
    <row r="27" spans="1:14" ht="33.75" customHeight="1" x14ac:dyDescent="0.15"/>
    <row r="28" spans="1:14" ht="33.75" customHeight="1" x14ac:dyDescent="0.15"/>
    <row r="29" spans="1:14" ht="33.75" customHeight="1" x14ac:dyDescent="0.15"/>
    <row r="30" spans="1:14" ht="33.75" customHeight="1" x14ac:dyDescent="0.15"/>
    <row r="31" spans="1:14" ht="33.75" customHeight="1" x14ac:dyDescent="0.15"/>
    <row r="32" spans="1:14" ht="33.75" customHeight="1" x14ac:dyDescent="0.15"/>
    <row r="33" ht="33.75" customHeight="1" x14ac:dyDescent="0.15"/>
    <row r="34" ht="33.75" customHeight="1" x14ac:dyDescent="0.15"/>
    <row r="35" ht="33.75" customHeight="1" x14ac:dyDescent="0.15"/>
    <row r="36" ht="33.75" customHeight="1" x14ac:dyDescent="0.15"/>
    <row r="37" ht="33.75" customHeight="1" x14ac:dyDescent="0.15"/>
  </sheetData>
  <mergeCells count="20">
    <mergeCell ref="G10:G11"/>
    <mergeCell ref="H10:H11"/>
    <mergeCell ref="I10:I11"/>
    <mergeCell ref="A10:A11"/>
    <mergeCell ref="D10:D11"/>
    <mergeCell ref="E10:E11"/>
    <mergeCell ref="D8:E8"/>
    <mergeCell ref="G2:H2"/>
    <mergeCell ref="M5:N5"/>
    <mergeCell ref="A2:E5"/>
    <mergeCell ref="B10:B11"/>
    <mergeCell ref="C10:C11"/>
    <mergeCell ref="F10:F11"/>
    <mergeCell ref="G5:H5"/>
    <mergeCell ref="A7:A8"/>
    <mergeCell ref="D7:E7"/>
    <mergeCell ref="M7:N7"/>
    <mergeCell ref="M8:N8"/>
    <mergeCell ref="G3:H3"/>
    <mergeCell ref="G4:H4"/>
  </mergeCells>
  <phoneticPr fontId="1"/>
  <dataValidations count="3">
    <dataValidation type="list" allowBlank="1" showInputMessage="1" showErrorMessage="1" sqref="K12:K22" xr:uid="{00000000-0002-0000-0000-000000000000}">
      <formula1>"①,②,③,④,⑤,⑥,⑦,⑧,⑨,⑩,"</formula1>
    </dataValidation>
    <dataValidation type="list" allowBlank="1" showInputMessage="1" showErrorMessage="1" sqref="J12:J22" xr:uid="{00000000-0002-0000-0000-000001000000}">
      <formula1>"不要,御中元,無地熨斗"</formula1>
    </dataValidation>
    <dataValidation type="list" allowBlank="1" showInputMessage="1" showErrorMessage="1" sqref="L12:L22" xr:uid="{00000000-0002-0000-0000-000002000000}">
      <formula1>"1,2,3,4,5,6,7,8,9,10"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C11" sqref="C11"/>
    </sheetView>
  </sheetViews>
  <sheetFormatPr defaultRowHeight="13.5" x14ac:dyDescent="0.15"/>
  <cols>
    <col min="2" max="2" width="16.5" customWidth="1"/>
  </cols>
  <sheetData>
    <row r="1" spans="1:6" x14ac:dyDescent="0.15">
      <c r="A1" t="s">
        <v>45</v>
      </c>
      <c r="F1" t="s">
        <v>55</v>
      </c>
    </row>
    <row r="3" spans="1:6" x14ac:dyDescent="0.15">
      <c r="A3" s="57" t="s">
        <v>0</v>
      </c>
      <c r="B3" s="57" t="s">
        <v>46</v>
      </c>
      <c r="C3" s="57" t="s">
        <v>2</v>
      </c>
    </row>
    <row r="4" spans="1:6" x14ac:dyDescent="0.15">
      <c r="A4" s="57" t="s">
        <v>3</v>
      </c>
      <c r="B4" s="58" t="s">
        <v>47</v>
      </c>
      <c r="C4" s="59">
        <v>12000</v>
      </c>
    </row>
    <row r="5" spans="1:6" x14ac:dyDescent="0.15">
      <c r="A5" s="57" t="s">
        <v>4</v>
      </c>
      <c r="B5" s="58" t="s">
        <v>48</v>
      </c>
      <c r="C5" s="59">
        <v>22000</v>
      </c>
    </row>
    <row r="6" spans="1:6" x14ac:dyDescent="0.15">
      <c r="A6" s="57" t="s">
        <v>5</v>
      </c>
      <c r="B6" s="58" t="s">
        <v>49</v>
      </c>
      <c r="C6" s="59">
        <v>7500</v>
      </c>
    </row>
    <row r="7" spans="1:6" x14ac:dyDescent="0.15">
      <c r="A7" s="57" t="s">
        <v>6</v>
      </c>
      <c r="B7" s="58" t="s">
        <v>50</v>
      </c>
      <c r="C7" s="59">
        <v>14000</v>
      </c>
    </row>
    <row r="8" spans="1:6" x14ac:dyDescent="0.15">
      <c r="A8" s="57" t="s">
        <v>7</v>
      </c>
      <c r="B8" s="58" t="s">
        <v>51</v>
      </c>
      <c r="C8" s="59">
        <v>5800</v>
      </c>
    </row>
    <row r="9" spans="1:6" x14ac:dyDescent="0.15">
      <c r="A9" s="57" t="s">
        <v>8</v>
      </c>
      <c r="B9" s="58" t="s">
        <v>52</v>
      </c>
      <c r="C9" s="59">
        <v>8500</v>
      </c>
    </row>
    <row r="10" spans="1:6" x14ac:dyDescent="0.15">
      <c r="A10" s="57" t="s">
        <v>9</v>
      </c>
      <c r="B10" s="58" t="s">
        <v>53</v>
      </c>
      <c r="C10" s="59">
        <v>11000</v>
      </c>
    </row>
    <row r="11" spans="1:6" x14ac:dyDescent="0.15">
      <c r="A11" s="57" t="s">
        <v>10</v>
      </c>
      <c r="B11" s="58" t="s">
        <v>54</v>
      </c>
      <c r="C11" s="59">
        <v>4800</v>
      </c>
    </row>
  </sheetData>
  <sheetProtection algorithmName="SHA-512" hashValue="dzqgHWzRd9F24mwLA6GGqnHEWlnYWlo2eF84eaKBWcTZ8d6BtfPrOw/Zx4IcP6nS7zEFsvKwwC2nf8l54xNWKA==" saltValue="iPGh/K7+ytVp9YbbGjOdZg==" spinCount="100000" sheet="1" selectLockedCells="1" selectUnlockedCells="1"/>
  <phoneticPr fontId="1"/>
  <pageMargins left="0.7" right="0.7" top="0.75" bottom="0.75" header="0.3" footer="0.3"/>
  <pageSetup paperSize="2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注文書①</vt:lpstr>
      <vt:lpstr>商品一覧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サンヒルズ沖縄</cp:lastModifiedBy>
  <dcterms:created xsi:type="dcterms:W3CDTF">2021-05-12T05:56:00Z</dcterms:created>
  <dcterms:modified xsi:type="dcterms:W3CDTF">2023-05-18T00:29:44Z</dcterms:modified>
</cp:coreProperties>
</file>